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PFS\pedc\Community Development\Beautification\Maintenance &amp; Landscaping\Entryways - Repairs, Ins Claims &amp; Misc. Services\1-Bid &amp; Award\2023.04.05 Cullen Medians 4-7 with Alt 2-3\Final Bid Package\"/>
    </mc:Choice>
  </mc:AlternateContent>
  <xr:revisionPtr revIDLastSave="0" documentId="13_ncr:1_{2F941245-AA29-4DFF-AAEC-DAF4C8B75703}" xr6:coauthVersionLast="47" xr6:coauthVersionMax="47" xr10:uidLastSave="{00000000-0000-0000-0000-000000000000}"/>
  <bookViews>
    <workbookView xWindow="-120" yWindow="-120" windowWidth="29040" windowHeight="15840" activeTab="1" xr2:uid="{1789C5FD-E1C8-44AA-B0E6-7A08D1491BE4}"/>
  </bookViews>
  <sheets>
    <sheet name="Unit Cost Work Sheet (2)" sheetId="2" r:id="rId1"/>
    <sheet name="Unit Cost Work Sheet" sheetId="1" r:id="rId2"/>
  </sheets>
  <externalReferences>
    <externalReference r:id="rId3"/>
  </externalReferences>
  <definedNames>
    <definedName name="_xlnm.Print_Area" localSheetId="1">'Unit Cost Work Sheet'!$A$1:$F$31</definedName>
    <definedName name="_xlnm.Print_Area" localSheetId="0">'Unit Cost Work Sheet (2)'!$A$1:$F$31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7" i="2"/>
  <c r="F26" i="2"/>
  <c r="F25" i="2"/>
  <c r="F24" i="2"/>
  <c r="C24" i="2"/>
  <c r="C28" i="2" s="1"/>
  <c r="F28" i="2" s="1"/>
  <c r="F22" i="2"/>
  <c r="F21" i="2"/>
  <c r="F19" i="2"/>
  <c r="F18" i="2"/>
  <c r="F17" i="2"/>
  <c r="C16" i="2"/>
  <c r="F16" i="2" s="1"/>
  <c r="C14" i="2"/>
  <c r="F14" i="2" s="1"/>
  <c r="F13" i="2"/>
  <c r="C13" i="2"/>
  <c r="C12" i="2"/>
  <c r="F12" i="2" s="1"/>
  <c r="F11" i="2"/>
  <c r="C11" i="2"/>
  <c r="C10" i="2"/>
  <c r="F10" i="2" s="1"/>
  <c r="F9" i="2"/>
  <c r="C9" i="2"/>
  <c r="C7" i="2"/>
  <c r="F7" i="2" s="1"/>
  <c r="C6" i="2"/>
  <c r="F6" i="2" s="1"/>
  <c r="F5" i="2"/>
  <c r="F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F3" i="2"/>
  <c r="A3" i="2"/>
  <c r="F2" i="2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C6" i="1"/>
  <c r="C7" i="1"/>
  <c r="C8" i="1" s="1"/>
  <c r="C9" i="1"/>
  <c r="C10" i="1"/>
  <c r="C11" i="1"/>
  <c r="C12" i="1"/>
  <c r="C13" i="1"/>
  <c r="C14" i="1"/>
  <c r="C16" i="1"/>
  <c r="C20" i="1" s="1"/>
  <c r="C24" i="1"/>
  <c r="C28" i="1"/>
  <c r="F31" i="2" l="1"/>
  <c r="F23" i="2"/>
  <c r="C8" i="2"/>
  <c r="F8" i="2" s="1"/>
  <c r="F15" i="2" s="1"/>
  <c r="C20" i="2"/>
  <c r="F20" i="2" s="1"/>
</calcChain>
</file>

<file path=xl/sharedStrings.xml><?xml version="1.0" encoding="utf-8"?>
<sst xmlns="http://schemas.openxmlformats.org/spreadsheetml/2006/main" count="132" uniqueCount="30">
  <si>
    <t>Alt 1 Total (Median #3)</t>
  </si>
  <si>
    <t>LS</t>
  </si>
  <si>
    <t>Additional Topsoil/Mulch (as needed)</t>
  </si>
  <si>
    <t>Irrigation Reconfiguration (from Drip to Spray)</t>
  </si>
  <si>
    <t>SqFt</t>
  </si>
  <si>
    <t>Plant Material Removal (all median noses)</t>
  </si>
  <si>
    <t>Each</t>
  </si>
  <si>
    <t>Tree Protection (trees closest to nose on each end)</t>
  </si>
  <si>
    <t>Fertilization/Herbicide of new sod and plant material</t>
  </si>
  <si>
    <t>Traffic Control</t>
  </si>
  <si>
    <t>Sod (Median 3 - North and south noses)</t>
  </si>
  <si>
    <t>Alt 2</t>
  </si>
  <si>
    <t>Alt 1 Total (Median #2)</t>
  </si>
  <si>
    <t xml:space="preserve"> </t>
  </si>
  <si>
    <t>Sod (Median 2 - North and south noses)</t>
  </si>
  <si>
    <t>Alt 1</t>
  </si>
  <si>
    <t>Total for Base Bid (Medians #4 - #7)</t>
  </si>
  <si>
    <t>Median 7 Irrigation Repairs &amp; New Installation</t>
  </si>
  <si>
    <t>Lantana, 3 gal. (Median #7 infill existing)</t>
  </si>
  <si>
    <t>Flax Lily, 3 gal. (Median #7 - replace Asian Jasmine)</t>
  </si>
  <si>
    <t>Sod (Median 6 - North and south noses)</t>
  </si>
  <si>
    <t>Sod (Median 5 - North and south noses)</t>
  </si>
  <si>
    <t>Sod (Median 4 - North and south noses)</t>
  </si>
  <si>
    <t>SWPPP (Installation, Maintenance, and REMOVAL)</t>
  </si>
  <si>
    <t>Extension</t>
  </si>
  <si>
    <t>Unit Cost</t>
  </si>
  <si>
    <t>Unit</t>
  </si>
  <si>
    <t>Qty</t>
  </si>
  <si>
    <t>Item (See RFP#2023-01 for specified plants, treatments, soils, grasses and all other specified requirements.</t>
  </si>
  <si>
    <t>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</si>
</sst>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2" borderId="1" xfId="1" applyFont="1" applyFill="1" applyBorder="1"/>
    <xf numFmtId="44" fontId="0" fillId="2" borderId="2" xfId="1" applyFont="1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3" fontId="0" fillId="0" borderId="0" xfId="0" applyNumberFormat="1"/>
    <xf numFmtId="44" fontId="0" fillId="2" borderId="6" xfId="1" applyFont="1" applyFill="1" applyBorder="1"/>
    <xf numFmtId="44" fontId="0" fillId="2" borderId="9" xfId="0" applyNumberFormat="1" applyFill="1" applyBorder="1"/>
    <xf numFmtId="44" fontId="0" fillId="2" borderId="0" xfId="1" applyFont="1" applyFill="1" applyBorder="1"/>
    <xf numFmtId="1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4" fontId="0" fillId="0" borderId="5" xfId="1" applyFont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7" xfId="1" applyFont="1" applyBorder="1" applyProtection="1">
      <protection locked="0"/>
    </xf>
    <xf numFmtId="44" fontId="0" fillId="3" borderId="5" xfId="1" applyFont="1" applyFill="1" applyBorder="1"/>
    <xf numFmtId="44" fontId="0" fillId="3" borderId="8" xfId="1" applyFont="1" applyFill="1" applyBorder="1"/>
    <xf numFmtId="44" fontId="0" fillId="3" borderId="7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PFS\pedc\Community%20Development\Beautification\Maintenance%20&amp;%20Landscaping\Entryways%20-%20Repairs,%20Ins%20Claims%20&amp;%20Misc.%20Services\1-Bid%20&amp;%20Award\2023.02.14\Median%20Nose%20measurements%20compared%20to%20CE.xlsx" TargetMode="External"/><Relationship Id="rId1" Type="http://schemas.openxmlformats.org/officeDocument/2006/relationships/externalLinkPath" Target="/Community%20Development/Beautification/Maintenance%20&amp;%20Landscaping/Entryways%20-%20Repairs,%20Ins%20Claims%20&amp;%20Misc.%20Services/1-Bid%20&amp;%20Award/2023.02.14/Median%20Nose%20measurements%20compared%20to%20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 vs Actual Measurements"/>
      <sheetName val="Bid Sheet"/>
      <sheetName val="Worksheet"/>
    </sheetNames>
    <sheetDataSet>
      <sheetData sheetId="0">
        <row r="2">
          <cell r="H2">
            <v>872.76</v>
          </cell>
        </row>
        <row r="4">
          <cell r="H4">
            <v>914.92000000000007</v>
          </cell>
        </row>
        <row r="6">
          <cell r="H6">
            <v>912.16000000000008</v>
          </cell>
        </row>
        <row r="8">
          <cell r="H8">
            <v>860.26</v>
          </cell>
        </row>
        <row r="10">
          <cell r="H10">
            <v>1023.6099999999999</v>
          </cell>
        </row>
        <row r="12">
          <cell r="H12">
            <v>668.75</v>
          </cell>
        </row>
        <row r="13">
          <cell r="G13">
            <v>445.83333333333331</v>
          </cell>
        </row>
        <row r="14">
          <cell r="G14">
            <v>222.91666666666666</v>
          </cell>
        </row>
        <row r="15">
          <cell r="H15">
            <v>5252.46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0CD7-4FFC-4B08-9994-8AEFD4650FA8}">
  <dimension ref="A1:F31"/>
  <sheetViews>
    <sheetView view="pageLayout" zoomScaleNormal="100" workbookViewId="0">
      <selection activeCell="E5" sqref="E5"/>
    </sheetView>
  </sheetViews>
  <sheetFormatPr defaultRowHeight="15" x14ac:dyDescent="0.25"/>
  <cols>
    <col min="1" max="1" width="6.7109375" customWidth="1"/>
    <col min="2" max="2" width="45.28515625" bestFit="1" customWidth="1"/>
    <col min="3" max="3" width="7.140625" bestFit="1" customWidth="1"/>
    <col min="4" max="4" width="5" bestFit="1" customWidth="1"/>
    <col min="5" max="5" width="10.7109375" customWidth="1"/>
    <col min="6" max="6" width="12.5703125" bestFit="1" customWidth="1"/>
    <col min="7" max="7" width="10.140625" customWidth="1"/>
  </cols>
  <sheetData>
    <row r="1" spans="1:6" s="10" customFormat="1" ht="46.5" customHeight="1" thickBot="1" x14ac:dyDescent="0.3">
      <c r="A1" s="11" t="s">
        <v>29</v>
      </c>
      <c r="B1" s="11" t="s">
        <v>28</v>
      </c>
      <c r="C1" s="11" t="s">
        <v>27</v>
      </c>
      <c r="D1" s="11" t="s">
        <v>26</v>
      </c>
      <c r="E1" s="11" t="s">
        <v>25</v>
      </c>
      <c r="F1" s="11" t="s">
        <v>24</v>
      </c>
    </row>
    <row r="2" spans="1:6" ht="21.6" customHeight="1" x14ac:dyDescent="0.25">
      <c r="A2">
        <v>1</v>
      </c>
      <c r="B2" t="s">
        <v>23</v>
      </c>
      <c r="C2">
        <v>1</v>
      </c>
      <c r="D2" t="s">
        <v>1</v>
      </c>
      <c r="E2" s="12"/>
      <c r="F2" s="1">
        <f t="shared" ref="F2:F14" si="0">C2*E2</f>
        <v>0</v>
      </c>
    </row>
    <row r="3" spans="1:6" ht="21.6" customHeight="1" x14ac:dyDescent="0.25">
      <c r="A3">
        <f t="shared" ref="A3:A14" si="1">A2+1</f>
        <v>2</v>
      </c>
      <c r="B3" t="s">
        <v>9</v>
      </c>
      <c r="C3">
        <v>1</v>
      </c>
      <c r="D3" t="s">
        <v>1</v>
      </c>
      <c r="E3" s="13"/>
      <c r="F3" s="1">
        <f t="shared" si="0"/>
        <v>0</v>
      </c>
    </row>
    <row r="4" spans="1:6" ht="21.6" customHeight="1" x14ac:dyDescent="0.25">
      <c r="A4">
        <f t="shared" si="1"/>
        <v>3</v>
      </c>
      <c r="B4" t="s">
        <v>8</v>
      </c>
      <c r="C4">
        <v>1</v>
      </c>
      <c r="D4" t="s">
        <v>1</v>
      </c>
      <c r="E4" s="13"/>
      <c r="F4" s="1">
        <f t="shared" si="0"/>
        <v>0</v>
      </c>
    </row>
    <row r="5" spans="1:6" ht="21.6" customHeight="1" x14ac:dyDescent="0.25">
      <c r="A5">
        <f t="shared" si="1"/>
        <v>4</v>
      </c>
      <c r="B5" t="s">
        <v>7</v>
      </c>
      <c r="C5">
        <v>10</v>
      </c>
      <c r="D5" t="s">
        <v>6</v>
      </c>
      <c r="E5" s="13"/>
      <c r="F5" s="1">
        <f t="shared" si="0"/>
        <v>0</v>
      </c>
    </row>
    <row r="6" spans="1:6" ht="21.6" customHeight="1" x14ac:dyDescent="0.25">
      <c r="A6">
        <f t="shared" si="1"/>
        <v>5</v>
      </c>
      <c r="B6" t="s">
        <v>5</v>
      </c>
      <c r="C6" s="5">
        <f>'[1]CE vs Actual Measurements'!H15</f>
        <v>5252.46</v>
      </c>
      <c r="D6" t="s">
        <v>4</v>
      </c>
      <c r="E6" s="13"/>
      <c r="F6" s="1">
        <f t="shared" si="0"/>
        <v>0</v>
      </c>
    </row>
    <row r="7" spans="1:6" ht="21.6" customHeight="1" x14ac:dyDescent="0.25">
      <c r="A7">
        <f t="shared" si="1"/>
        <v>6</v>
      </c>
      <c r="B7" t="s">
        <v>3</v>
      </c>
      <c r="C7" s="5">
        <f>5252.46-'[1]CE vs Actual Measurements'!H12</f>
        <v>4583.71</v>
      </c>
      <c r="D7" t="s">
        <v>4</v>
      </c>
      <c r="E7" s="13"/>
      <c r="F7" s="1">
        <f t="shared" si="0"/>
        <v>0</v>
      </c>
    </row>
    <row r="8" spans="1:6" ht="21.6" customHeight="1" x14ac:dyDescent="0.25">
      <c r="A8">
        <f t="shared" si="1"/>
        <v>7</v>
      </c>
      <c r="B8" t="s">
        <v>2</v>
      </c>
      <c r="C8" s="5">
        <f>C7/3</f>
        <v>1527.9033333333334</v>
      </c>
      <c r="D8" t="s">
        <v>4</v>
      </c>
      <c r="E8" s="13"/>
      <c r="F8" s="1">
        <f t="shared" si="0"/>
        <v>0</v>
      </c>
    </row>
    <row r="9" spans="1:6" ht="21.6" customHeight="1" x14ac:dyDescent="0.25">
      <c r="A9">
        <f t="shared" si="1"/>
        <v>8</v>
      </c>
      <c r="B9" t="s">
        <v>22</v>
      </c>
      <c r="C9" s="5">
        <f>'[1]CE vs Actual Measurements'!H6</f>
        <v>912.16000000000008</v>
      </c>
      <c r="D9" t="s">
        <v>4</v>
      </c>
      <c r="E9" s="13"/>
      <c r="F9" s="1">
        <f t="shared" si="0"/>
        <v>0</v>
      </c>
    </row>
    <row r="10" spans="1:6" ht="21.6" customHeight="1" x14ac:dyDescent="0.25">
      <c r="A10">
        <f t="shared" si="1"/>
        <v>9</v>
      </c>
      <c r="B10" t="s">
        <v>21</v>
      </c>
      <c r="C10" s="5">
        <f>'[1]CE vs Actual Measurements'!H8</f>
        <v>860.26</v>
      </c>
      <c r="D10" t="s">
        <v>4</v>
      </c>
      <c r="E10" s="13"/>
      <c r="F10" s="1">
        <f t="shared" si="0"/>
        <v>0</v>
      </c>
    </row>
    <row r="11" spans="1:6" ht="21.6" customHeight="1" x14ac:dyDescent="0.25">
      <c r="A11">
        <f t="shared" si="1"/>
        <v>10</v>
      </c>
      <c r="B11" t="s">
        <v>20</v>
      </c>
      <c r="C11" s="5">
        <f>'[1]CE vs Actual Measurements'!H10</f>
        <v>1023.6099999999999</v>
      </c>
      <c r="D11" t="s">
        <v>4</v>
      </c>
      <c r="E11" s="13"/>
      <c r="F11" s="1">
        <f t="shared" si="0"/>
        <v>0</v>
      </c>
    </row>
    <row r="12" spans="1:6" ht="21.6" customHeight="1" x14ac:dyDescent="0.25">
      <c r="A12">
        <f t="shared" si="1"/>
        <v>11</v>
      </c>
      <c r="B12" t="s">
        <v>19</v>
      </c>
      <c r="C12" s="9">
        <f>'[1]CE vs Actual Measurements'!G13</f>
        <v>445.83333333333331</v>
      </c>
      <c r="D12" t="s">
        <v>4</v>
      </c>
      <c r="E12" s="13"/>
      <c r="F12" s="1">
        <f t="shared" si="0"/>
        <v>0</v>
      </c>
    </row>
    <row r="13" spans="1:6" ht="21.6" customHeight="1" x14ac:dyDescent="0.25">
      <c r="A13">
        <f t="shared" si="1"/>
        <v>12</v>
      </c>
      <c r="B13" t="s">
        <v>18</v>
      </c>
      <c r="C13" s="9">
        <f>'[1]CE vs Actual Measurements'!G14-50</f>
        <v>172.91666666666666</v>
      </c>
      <c r="D13" t="s">
        <v>4</v>
      </c>
      <c r="E13" s="13"/>
      <c r="F13" s="1">
        <f t="shared" si="0"/>
        <v>0</v>
      </c>
    </row>
    <row r="14" spans="1:6" ht="21.6" customHeight="1" thickBot="1" x14ac:dyDescent="0.3">
      <c r="A14">
        <f t="shared" si="1"/>
        <v>13</v>
      </c>
      <c r="B14" t="s">
        <v>17</v>
      </c>
      <c r="C14" s="9">
        <f>'[1]CE vs Actual Measurements'!H12</f>
        <v>668.75</v>
      </c>
      <c r="D14" t="s">
        <v>4</v>
      </c>
      <c r="E14" s="14"/>
      <c r="F14" s="8">
        <f t="shared" si="0"/>
        <v>0</v>
      </c>
    </row>
    <row r="15" spans="1:6" ht="21.6" customHeight="1" thickBot="1" x14ac:dyDescent="0.3">
      <c r="A15" s="3"/>
      <c r="B15" s="4" t="s">
        <v>16</v>
      </c>
      <c r="C15" s="3"/>
      <c r="D15" s="3"/>
      <c r="E15" s="3"/>
      <c r="F15" s="7">
        <f>SUM(F2:F14)</f>
        <v>0</v>
      </c>
    </row>
    <row r="16" spans="1:6" ht="21.6" customHeight="1" x14ac:dyDescent="0.25">
      <c r="A16" t="s">
        <v>15</v>
      </c>
      <c r="B16" t="s">
        <v>14</v>
      </c>
      <c r="C16" s="5">
        <f>'[1]CE vs Actual Measurements'!H2</f>
        <v>872.76</v>
      </c>
      <c r="D16" t="s">
        <v>4</v>
      </c>
      <c r="E16" s="12"/>
      <c r="F16" s="1">
        <f t="shared" ref="F16:F22" si="2">C16*E16</f>
        <v>0</v>
      </c>
    </row>
    <row r="17" spans="1:6" ht="21.6" customHeight="1" x14ac:dyDescent="0.25">
      <c r="B17" t="s">
        <v>9</v>
      </c>
      <c r="C17">
        <v>1</v>
      </c>
      <c r="D17" t="s">
        <v>1</v>
      </c>
      <c r="E17" s="15"/>
      <c r="F17" s="1">
        <f t="shared" si="2"/>
        <v>0</v>
      </c>
    </row>
    <row r="18" spans="1:6" ht="21.6" customHeight="1" x14ac:dyDescent="0.25">
      <c r="B18" t="s">
        <v>8</v>
      </c>
      <c r="C18">
        <v>1</v>
      </c>
      <c r="D18" t="s">
        <v>1</v>
      </c>
      <c r="E18" s="15"/>
      <c r="F18" s="1">
        <f t="shared" si="2"/>
        <v>0</v>
      </c>
    </row>
    <row r="19" spans="1:6" ht="21.6" customHeight="1" x14ac:dyDescent="0.25">
      <c r="B19" t="s">
        <v>7</v>
      </c>
      <c r="C19">
        <v>2</v>
      </c>
      <c r="D19" t="s">
        <v>6</v>
      </c>
      <c r="E19" s="15"/>
      <c r="F19" s="1">
        <f t="shared" si="2"/>
        <v>0</v>
      </c>
    </row>
    <row r="20" spans="1:6" ht="21.6" customHeight="1" x14ac:dyDescent="0.25">
      <c r="B20" t="s">
        <v>5</v>
      </c>
      <c r="C20" s="5">
        <f>C16</f>
        <v>872.76</v>
      </c>
      <c r="D20" t="s">
        <v>4</v>
      </c>
      <c r="E20" s="15"/>
      <c r="F20" s="1">
        <f t="shared" si="2"/>
        <v>0</v>
      </c>
    </row>
    <row r="21" spans="1:6" ht="21.6" customHeight="1" x14ac:dyDescent="0.25">
      <c r="B21" t="s">
        <v>3</v>
      </c>
      <c r="C21">
        <v>1</v>
      </c>
      <c r="D21" t="s">
        <v>1</v>
      </c>
      <c r="E21" s="15"/>
      <c r="F21" s="1">
        <f t="shared" si="2"/>
        <v>0</v>
      </c>
    </row>
    <row r="22" spans="1:6" ht="21.6" customHeight="1" thickBot="1" x14ac:dyDescent="0.3">
      <c r="A22" t="s">
        <v>13</v>
      </c>
      <c r="B22" t="s">
        <v>2</v>
      </c>
      <c r="C22">
        <v>1</v>
      </c>
      <c r="D22" t="s">
        <v>1</v>
      </c>
      <c r="E22" s="16"/>
      <c r="F22" s="1">
        <f t="shared" si="2"/>
        <v>0</v>
      </c>
    </row>
    <row r="23" spans="1:6" ht="21.6" customHeight="1" thickBot="1" x14ac:dyDescent="0.3">
      <c r="A23" s="3"/>
      <c r="B23" s="4" t="s">
        <v>12</v>
      </c>
      <c r="C23" s="3"/>
      <c r="D23" s="3"/>
      <c r="E23" s="6"/>
      <c r="F23" s="1">
        <f>SUM(F16:F22)</f>
        <v>0</v>
      </c>
    </row>
    <row r="24" spans="1:6" ht="21.6" customHeight="1" x14ac:dyDescent="0.25">
      <c r="A24" t="s">
        <v>11</v>
      </c>
      <c r="B24" t="s">
        <v>10</v>
      </c>
      <c r="C24" s="5">
        <f>'[1]CE vs Actual Measurements'!H4</f>
        <v>914.92000000000007</v>
      </c>
      <c r="D24" t="s">
        <v>4</v>
      </c>
      <c r="E24" s="12"/>
      <c r="F24" s="1">
        <f t="shared" ref="F24:F30" si="3">C24*E24</f>
        <v>0</v>
      </c>
    </row>
    <row r="25" spans="1:6" ht="21.6" customHeight="1" x14ac:dyDescent="0.25">
      <c r="B25" t="s">
        <v>9</v>
      </c>
      <c r="C25">
        <v>1</v>
      </c>
      <c r="D25" t="s">
        <v>1</v>
      </c>
      <c r="E25" s="13"/>
      <c r="F25" s="1">
        <f t="shared" si="3"/>
        <v>0</v>
      </c>
    </row>
    <row r="26" spans="1:6" ht="21.6" customHeight="1" x14ac:dyDescent="0.25">
      <c r="B26" t="s">
        <v>8</v>
      </c>
      <c r="C26">
        <v>1</v>
      </c>
      <c r="D26" t="s">
        <v>1</v>
      </c>
      <c r="E26" s="13"/>
      <c r="F26" s="1">
        <f t="shared" si="3"/>
        <v>0</v>
      </c>
    </row>
    <row r="27" spans="1:6" ht="21.6" customHeight="1" x14ac:dyDescent="0.25">
      <c r="B27" t="s">
        <v>7</v>
      </c>
      <c r="C27">
        <v>2</v>
      </c>
      <c r="D27" t="s">
        <v>6</v>
      </c>
      <c r="E27" s="13"/>
      <c r="F27" s="1">
        <f t="shared" si="3"/>
        <v>0</v>
      </c>
    </row>
    <row r="28" spans="1:6" ht="21.6" customHeight="1" x14ac:dyDescent="0.25">
      <c r="B28" t="s">
        <v>5</v>
      </c>
      <c r="C28" s="5">
        <f>C24</f>
        <v>914.92000000000007</v>
      </c>
      <c r="D28" t="s">
        <v>4</v>
      </c>
      <c r="E28" s="13"/>
      <c r="F28" s="1">
        <f t="shared" si="3"/>
        <v>0</v>
      </c>
    </row>
    <row r="29" spans="1:6" ht="21.6" customHeight="1" x14ac:dyDescent="0.25">
      <c r="B29" t="s">
        <v>3</v>
      </c>
      <c r="C29">
        <v>1</v>
      </c>
      <c r="D29" t="s">
        <v>1</v>
      </c>
      <c r="E29" s="13"/>
      <c r="F29" s="1">
        <f t="shared" si="3"/>
        <v>0</v>
      </c>
    </row>
    <row r="30" spans="1:6" ht="21.6" customHeight="1" thickBot="1" x14ac:dyDescent="0.3">
      <c r="B30" t="s">
        <v>2</v>
      </c>
      <c r="C30">
        <v>1</v>
      </c>
      <c r="D30" t="s">
        <v>1</v>
      </c>
      <c r="E30" s="14"/>
      <c r="F30" s="1">
        <f t="shared" si="3"/>
        <v>0</v>
      </c>
    </row>
    <row r="31" spans="1:6" ht="21.6" customHeight="1" x14ac:dyDescent="0.25">
      <c r="A31" s="3"/>
      <c r="B31" s="4" t="s">
        <v>0</v>
      </c>
      <c r="C31" s="3"/>
      <c r="D31" s="3"/>
      <c r="E31" s="2"/>
      <c r="F31" s="1">
        <f>SUM(F24:F30)</f>
        <v>0</v>
      </c>
    </row>
  </sheetData>
  <sheetProtection algorithmName="SHA-512" hashValue="mswE0pN2HJgj1yY/fibAWS4OBRHrtlQQ00jh903ga8+Ps2yA667FgVL8NZhwSc/dAwDHQbG/bMuy9sMTI+6+IQ==" saltValue="tfXHdPGa0FcvywL6zgPLkA==" spinCount="100000" sheet="1" objects="1" scenarios="1" selectLockedCells="1"/>
  <pageMargins left="0.7" right="0.7" top="0.75" bottom="0.75" header="0.3" footer="0.3"/>
  <pageSetup orientation="portrait" r:id="rId1"/>
  <headerFooter>
    <oddHeader>&amp;C&amp;"-,Bold"&amp;12Cullen Pkwy Median Plant Replacement &amp; Sod Installation
RFP# 2023-01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8037-E5CF-4EC7-9E54-2770C62EAD7F}">
  <dimension ref="A1:F31"/>
  <sheetViews>
    <sheetView tabSelected="1" view="pageLayout" zoomScaleNormal="100" workbookViewId="0">
      <selection activeCell="F7" sqref="F7"/>
    </sheetView>
  </sheetViews>
  <sheetFormatPr defaultRowHeight="15" x14ac:dyDescent="0.25"/>
  <cols>
    <col min="1" max="1" width="6.7109375" customWidth="1"/>
    <col min="2" max="2" width="45.28515625" bestFit="1" customWidth="1"/>
    <col min="3" max="3" width="7.140625" bestFit="1" customWidth="1"/>
    <col min="4" max="4" width="5" bestFit="1" customWidth="1"/>
    <col min="5" max="5" width="10.7109375" customWidth="1"/>
    <col min="6" max="6" width="12.5703125" bestFit="1" customWidth="1"/>
    <col min="7" max="7" width="10.140625" customWidth="1"/>
  </cols>
  <sheetData>
    <row r="1" spans="1:6" s="10" customFormat="1" ht="46.5" customHeight="1" thickBot="1" x14ac:dyDescent="0.3">
      <c r="A1" s="11" t="s">
        <v>29</v>
      </c>
      <c r="B1" s="11" t="s">
        <v>28</v>
      </c>
      <c r="C1" s="11" t="s">
        <v>27</v>
      </c>
      <c r="D1" s="11" t="s">
        <v>26</v>
      </c>
      <c r="E1" s="11" t="s">
        <v>25</v>
      </c>
      <c r="F1" s="11" t="s">
        <v>24</v>
      </c>
    </row>
    <row r="2" spans="1:6" ht="21.6" customHeight="1" x14ac:dyDescent="0.25">
      <c r="A2">
        <v>1</v>
      </c>
      <c r="B2" t="s">
        <v>23</v>
      </c>
      <c r="C2">
        <v>1</v>
      </c>
      <c r="D2" t="s">
        <v>1</v>
      </c>
      <c r="E2" s="12"/>
      <c r="F2" s="17"/>
    </row>
    <row r="3" spans="1:6" ht="21.6" customHeight="1" x14ac:dyDescent="0.25">
      <c r="A3">
        <f t="shared" ref="A3:A14" si="0">A2+1</f>
        <v>2</v>
      </c>
      <c r="B3" t="s">
        <v>9</v>
      </c>
      <c r="C3">
        <v>1</v>
      </c>
      <c r="D3" t="s">
        <v>1</v>
      </c>
      <c r="E3" s="13"/>
      <c r="F3" s="18"/>
    </row>
    <row r="4" spans="1:6" ht="21.6" customHeight="1" x14ac:dyDescent="0.25">
      <c r="A4">
        <f t="shared" si="0"/>
        <v>3</v>
      </c>
      <c r="B4" t="s">
        <v>8</v>
      </c>
      <c r="C4">
        <v>1</v>
      </c>
      <c r="D4" t="s">
        <v>1</v>
      </c>
      <c r="E4" s="13"/>
      <c r="F4" s="18"/>
    </row>
    <row r="5" spans="1:6" ht="21.6" customHeight="1" x14ac:dyDescent="0.25">
      <c r="A5">
        <f t="shared" si="0"/>
        <v>4</v>
      </c>
      <c r="B5" t="s">
        <v>7</v>
      </c>
      <c r="C5">
        <v>10</v>
      </c>
      <c r="D5" t="s">
        <v>6</v>
      </c>
      <c r="E5" s="13"/>
      <c r="F5" s="18"/>
    </row>
    <row r="6" spans="1:6" ht="21.6" customHeight="1" x14ac:dyDescent="0.25">
      <c r="A6">
        <f t="shared" si="0"/>
        <v>5</v>
      </c>
      <c r="B6" t="s">
        <v>5</v>
      </c>
      <c r="C6" s="5">
        <f>'[1]CE vs Actual Measurements'!H15</f>
        <v>5252.46</v>
      </c>
      <c r="D6" t="s">
        <v>4</v>
      </c>
      <c r="E6" s="13"/>
      <c r="F6" s="18"/>
    </row>
    <row r="7" spans="1:6" ht="21.6" customHeight="1" x14ac:dyDescent="0.25">
      <c r="A7">
        <f t="shared" si="0"/>
        <v>6</v>
      </c>
      <c r="B7" t="s">
        <v>3</v>
      </c>
      <c r="C7" s="5">
        <f>5252.46-'[1]CE vs Actual Measurements'!H12</f>
        <v>4583.71</v>
      </c>
      <c r="D7" t="s">
        <v>4</v>
      </c>
      <c r="E7" s="13"/>
      <c r="F7" s="18"/>
    </row>
    <row r="8" spans="1:6" ht="21.6" customHeight="1" x14ac:dyDescent="0.25">
      <c r="A8">
        <f t="shared" si="0"/>
        <v>7</v>
      </c>
      <c r="B8" t="s">
        <v>2</v>
      </c>
      <c r="C8" s="5">
        <f>C7/3</f>
        <v>1527.9033333333334</v>
      </c>
      <c r="D8" t="s">
        <v>4</v>
      </c>
      <c r="E8" s="13"/>
      <c r="F8" s="18"/>
    </row>
    <row r="9" spans="1:6" ht="21.6" customHeight="1" x14ac:dyDescent="0.25">
      <c r="A9">
        <f t="shared" si="0"/>
        <v>8</v>
      </c>
      <c r="B9" t="s">
        <v>22</v>
      </c>
      <c r="C9" s="5">
        <f>'[1]CE vs Actual Measurements'!H6</f>
        <v>912.16000000000008</v>
      </c>
      <c r="D9" t="s">
        <v>4</v>
      </c>
      <c r="E9" s="13"/>
      <c r="F9" s="18"/>
    </row>
    <row r="10" spans="1:6" ht="21.6" customHeight="1" x14ac:dyDescent="0.25">
      <c r="A10">
        <f t="shared" si="0"/>
        <v>9</v>
      </c>
      <c r="B10" t="s">
        <v>21</v>
      </c>
      <c r="C10" s="5">
        <f>'[1]CE vs Actual Measurements'!H8</f>
        <v>860.26</v>
      </c>
      <c r="D10" t="s">
        <v>4</v>
      </c>
      <c r="E10" s="13"/>
      <c r="F10" s="18"/>
    </row>
    <row r="11" spans="1:6" ht="21.6" customHeight="1" x14ac:dyDescent="0.25">
      <c r="A11">
        <f t="shared" si="0"/>
        <v>10</v>
      </c>
      <c r="B11" t="s">
        <v>20</v>
      </c>
      <c r="C11" s="5">
        <f>'[1]CE vs Actual Measurements'!H10</f>
        <v>1023.6099999999999</v>
      </c>
      <c r="D11" t="s">
        <v>4</v>
      </c>
      <c r="E11" s="13"/>
      <c r="F11" s="18"/>
    </row>
    <row r="12" spans="1:6" ht="21.6" customHeight="1" x14ac:dyDescent="0.25">
      <c r="A12">
        <f t="shared" si="0"/>
        <v>11</v>
      </c>
      <c r="B12" t="s">
        <v>19</v>
      </c>
      <c r="C12" s="9">
        <f>'[1]CE vs Actual Measurements'!G13</f>
        <v>445.83333333333331</v>
      </c>
      <c r="D12" t="s">
        <v>4</v>
      </c>
      <c r="E12" s="13"/>
      <c r="F12" s="18"/>
    </row>
    <row r="13" spans="1:6" ht="21.6" customHeight="1" x14ac:dyDescent="0.25">
      <c r="A13">
        <f t="shared" si="0"/>
        <v>12</v>
      </c>
      <c r="B13" t="s">
        <v>18</v>
      </c>
      <c r="C13" s="9">
        <f>'[1]CE vs Actual Measurements'!G14-50</f>
        <v>172.91666666666666</v>
      </c>
      <c r="D13" t="s">
        <v>4</v>
      </c>
      <c r="E13" s="13"/>
      <c r="F13" s="18"/>
    </row>
    <row r="14" spans="1:6" ht="21.6" customHeight="1" thickBot="1" x14ac:dyDescent="0.3">
      <c r="A14">
        <f t="shared" si="0"/>
        <v>13</v>
      </c>
      <c r="B14" t="s">
        <v>17</v>
      </c>
      <c r="C14" s="9">
        <f>'[1]CE vs Actual Measurements'!H12</f>
        <v>668.75</v>
      </c>
      <c r="D14" t="s">
        <v>4</v>
      </c>
      <c r="E14" s="14"/>
      <c r="F14" s="19"/>
    </row>
    <row r="15" spans="1:6" ht="21.6" customHeight="1" thickBot="1" x14ac:dyDescent="0.3">
      <c r="A15" s="3"/>
      <c r="B15" s="4" t="s">
        <v>16</v>
      </c>
      <c r="C15" s="3"/>
      <c r="D15" s="3"/>
      <c r="E15" s="3"/>
      <c r="F15" s="7"/>
    </row>
    <row r="16" spans="1:6" ht="21.6" customHeight="1" x14ac:dyDescent="0.25">
      <c r="A16" t="s">
        <v>15</v>
      </c>
      <c r="B16" t="s">
        <v>14</v>
      </c>
      <c r="C16" s="5">
        <f>'[1]CE vs Actual Measurements'!H2</f>
        <v>872.76</v>
      </c>
      <c r="D16" t="s">
        <v>4</v>
      </c>
      <c r="E16" s="12"/>
      <c r="F16" s="17"/>
    </row>
    <row r="17" spans="1:6" ht="21.6" customHeight="1" x14ac:dyDescent="0.25">
      <c r="B17" t="s">
        <v>9</v>
      </c>
      <c r="C17">
        <v>1</v>
      </c>
      <c r="D17" t="s">
        <v>1</v>
      </c>
      <c r="E17" s="15"/>
      <c r="F17" s="18"/>
    </row>
    <row r="18" spans="1:6" ht="21.6" customHeight="1" x14ac:dyDescent="0.25">
      <c r="B18" t="s">
        <v>8</v>
      </c>
      <c r="C18">
        <v>1</v>
      </c>
      <c r="D18" t="s">
        <v>1</v>
      </c>
      <c r="E18" s="15"/>
      <c r="F18" s="18"/>
    </row>
    <row r="19" spans="1:6" ht="21.6" customHeight="1" x14ac:dyDescent="0.25">
      <c r="B19" t="s">
        <v>7</v>
      </c>
      <c r="C19">
        <v>2</v>
      </c>
      <c r="D19" t="s">
        <v>6</v>
      </c>
      <c r="E19" s="15"/>
      <c r="F19" s="18"/>
    </row>
    <row r="20" spans="1:6" ht="21.6" customHeight="1" x14ac:dyDescent="0.25">
      <c r="B20" t="s">
        <v>5</v>
      </c>
      <c r="C20" s="5">
        <f>C16</f>
        <v>872.76</v>
      </c>
      <c r="D20" t="s">
        <v>4</v>
      </c>
      <c r="E20" s="15"/>
      <c r="F20" s="18"/>
    </row>
    <row r="21" spans="1:6" ht="21.6" customHeight="1" x14ac:dyDescent="0.25">
      <c r="B21" t="s">
        <v>3</v>
      </c>
      <c r="C21">
        <v>1</v>
      </c>
      <c r="D21" t="s">
        <v>1</v>
      </c>
      <c r="E21" s="15"/>
      <c r="F21" s="18"/>
    </row>
    <row r="22" spans="1:6" ht="21.6" customHeight="1" thickBot="1" x14ac:dyDescent="0.3">
      <c r="A22" t="s">
        <v>13</v>
      </c>
      <c r="B22" t="s">
        <v>2</v>
      </c>
      <c r="C22">
        <v>1</v>
      </c>
      <c r="D22" t="s">
        <v>1</v>
      </c>
      <c r="E22" s="16"/>
      <c r="F22" s="19"/>
    </row>
    <row r="23" spans="1:6" ht="21.6" customHeight="1" thickBot="1" x14ac:dyDescent="0.3">
      <c r="A23" s="3"/>
      <c r="B23" s="4" t="s">
        <v>12</v>
      </c>
      <c r="C23" s="3"/>
      <c r="D23" s="3"/>
      <c r="E23" s="6"/>
      <c r="F23" s="8"/>
    </row>
    <row r="24" spans="1:6" ht="21.6" customHeight="1" x14ac:dyDescent="0.25">
      <c r="A24" t="s">
        <v>11</v>
      </c>
      <c r="B24" t="s">
        <v>10</v>
      </c>
      <c r="C24" s="5">
        <f>'[1]CE vs Actual Measurements'!H4</f>
        <v>914.92000000000007</v>
      </c>
      <c r="D24" t="s">
        <v>4</v>
      </c>
      <c r="E24" s="12"/>
      <c r="F24" s="17"/>
    </row>
    <row r="25" spans="1:6" ht="21.6" customHeight="1" x14ac:dyDescent="0.25">
      <c r="B25" t="s">
        <v>9</v>
      </c>
      <c r="C25">
        <v>1</v>
      </c>
      <c r="D25" t="s">
        <v>1</v>
      </c>
      <c r="E25" s="13"/>
      <c r="F25" s="18"/>
    </row>
    <row r="26" spans="1:6" ht="21.6" customHeight="1" x14ac:dyDescent="0.25">
      <c r="B26" t="s">
        <v>8</v>
      </c>
      <c r="C26">
        <v>1</v>
      </c>
      <c r="D26" t="s">
        <v>1</v>
      </c>
      <c r="E26" s="13"/>
      <c r="F26" s="18"/>
    </row>
    <row r="27" spans="1:6" ht="21.6" customHeight="1" x14ac:dyDescent="0.25">
      <c r="B27" t="s">
        <v>7</v>
      </c>
      <c r="C27">
        <v>2</v>
      </c>
      <c r="D27" t="s">
        <v>6</v>
      </c>
      <c r="E27" s="13"/>
      <c r="F27" s="18"/>
    </row>
    <row r="28" spans="1:6" ht="21.6" customHeight="1" x14ac:dyDescent="0.25">
      <c r="B28" t="s">
        <v>5</v>
      </c>
      <c r="C28" s="5">
        <f>C24</f>
        <v>914.92000000000007</v>
      </c>
      <c r="D28" t="s">
        <v>4</v>
      </c>
      <c r="E28" s="13"/>
      <c r="F28" s="18"/>
    </row>
    <row r="29" spans="1:6" ht="21.6" customHeight="1" x14ac:dyDescent="0.25">
      <c r="B29" t="s">
        <v>3</v>
      </c>
      <c r="C29">
        <v>1</v>
      </c>
      <c r="D29" t="s">
        <v>1</v>
      </c>
      <c r="E29" s="13"/>
      <c r="F29" s="18"/>
    </row>
    <row r="30" spans="1:6" ht="21.6" customHeight="1" thickBot="1" x14ac:dyDescent="0.3">
      <c r="B30" t="s">
        <v>2</v>
      </c>
      <c r="C30">
        <v>1</v>
      </c>
      <c r="D30" t="s">
        <v>1</v>
      </c>
      <c r="E30" s="14"/>
      <c r="F30" s="19"/>
    </row>
    <row r="31" spans="1:6" ht="21.6" customHeight="1" x14ac:dyDescent="0.25">
      <c r="A31" s="3"/>
      <c r="B31" s="4" t="s">
        <v>0</v>
      </c>
      <c r="C31" s="3"/>
      <c r="D31" s="3"/>
      <c r="E31" s="2"/>
      <c r="F31" s="1"/>
    </row>
  </sheetData>
  <sheetProtection selectLockedCells="1"/>
  <pageMargins left="0.7" right="0.7" top="0.75" bottom="0.75" header="0.3" footer="0.3"/>
  <pageSetup orientation="portrait" r:id="rId1"/>
  <headerFooter>
    <oddHeader>&amp;C&amp;"-,Bold"&amp;12Cullen Pkwy Median Plant Replacement &amp; Sod Installation
RFP# 2023-01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Cost Work Sheet (2)</vt:lpstr>
      <vt:lpstr>Unit Cost Work Sheet</vt:lpstr>
      <vt:lpstr>'Unit Cost Work Sheet'!Print_Area</vt:lpstr>
      <vt:lpstr>'Unit Cost Work Sheet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Byerly</dc:creator>
  <cp:lastModifiedBy>Jessica Byerly</cp:lastModifiedBy>
  <cp:lastPrinted>2023-03-31T00:00:16Z</cp:lastPrinted>
  <dcterms:created xsi:type="dcterms:W3CDTF">2023-03-29T18:44:29Z</dcterms:created>
  <dcterms:modified xsi:type="dcterms:W3CDTF">2023-03-31T00:06:51Z</dcterms:modified>
</cp:coreProperties>
</file>